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9300" activeTab="2"/>
  </bookViews>
  <sheets>
    <sheet name="XL HL HK" sheetId="1" r:id="rId1"/>
    <sheet name="HS bo hoc, so truong" sheetId="2" r:id="rId2"/>
    <sheet name="Học 2 buoi, trên 6 buoi" sheetId="3" r:id="rId3"/>
  </sheets>
  <definedNames/>
  <calcPr fullCalcOnLoad="1"/>
</workbook>
</file>

<file path=xl/sharedStrings.xml><?xml version="1.0" encoding="utf-8"?>
<sst xmlns="http://schemas.openxmlformats.org/spreadsheetml/2006/main" count="96" uniqueCount="61">
  <si>
    <t>LỚP</t>
  </si>
  <si>
    <t>Lớp</t>
  </si>
  <si>
    <t>HỌC SINH</t>
  </si>
  <si>
    <t>Tỉ lệ</t>
  </si>
  <si>
    <t>TS lớp</t>
  </si>
  <si>
    <t>Mẫu 3</t>
  </si>
  <si>
    <t>Mẫu 5</t>
  </si>
  <si>
    <t>TS HS</t>
  </si>
  <si>
    <t>Các tiêu thức</t>
  </si>
  <si>
    <t>Lớp 6</t>
  </si>
  <si>
    <t>Lớp 7</t>
  </si>
  <si>
    <t>Lớp 8</t>
  </si>
  <si>
    <t>Lớp 9</t>
  </si>
  <si>
    <t>HS</t>
  </si>
  <si>
    <t>Tỷ lệ</t>
  </si>
  <si>
    <t>Nữ</t>
  </si>
  <si>
    <t>DT</t>
  </si>
  <si>
    <t>A. Hạnh kiểm</t>
  </si>
  <si>
    <t>B. Học lực</t>
  </si>
  <si>
    <t>C. Số lớp</t>
  </si>
  <si>
    <t>Người lập biểu</t>
  </si>
  <si>
    <t>THỦ TRƯỞNG ĐƠN VỊ</t>
  </si>
  <si>
    <t>Chia ra</t>
  </si>
  <si>
    <t>Tỉ lệ %</t>
  </si>
  <si>
    <t>TC</t>
  </si>
  <si>
    <t>TRƯỜNG, LỚP, HỌC SINH  ĐƯỢC HỌC 2 BUỔI/NGÀY</t>
  </si>
  <si>
    <r>
      <t>TS  lớp</t>
    </r>
    <r>
      <rPr>
        <b/>
        <sz val="13"/>
        <rFont val="Times New Roman"/>
        <family val="1"/>
      </rPr>
      <t xml:space="preserve"> học trên</t>
    </r>
    <r>
      <rPr>
        <b/>
        <sz val="13"/>
        <color indexed="53"/>
        <rFont val="Times New Roman"/>
        <family val="1"/>
      </rPr>
      <t xml:space="preserve"> 6 buổi/tuần</t>
    </r>
  </si>
  <si>
    <r>
      <t>TS  HS</t>
    </r>
    <r>
      <rPr>
        <b/>
        <sz val="13"/>
        <rFont val="Times New Roman"/>
        <family val="1"/>
      </rPr>
      <t xml:space="preserve"> học trên </t>
    </r>
    <r>
      <rPr>
        <b/>
        <sz val="13"/>
        <color indexed="53"/>
        <rFont val="Times New Roman"/>
        <family val="1"/>
      </rPr>
      <t>6 buổi/tuần</t>
    </r>
  </si>
  <si>
    <r>
      <t>TS Lớp</t>
    </r>
    <r>
      <rPr>
        <b/>
        <sz val="13"/>
        <rFont val="Times New Roman"/>
        <family val="1"/>
      </rPr>
      <t xml:space="preserve"> được học </t>
    </r>
    <r>
      <rPr>
        <b/>
        <sz val="13"/>
        <color indexed="10"/>
        <rFont val="Times New Roman"/>
        <family val="1"/>
      </rPr>
      <t>2 buổi/ngày</t>
    </r>
  </si>
  <si>
    <r>
      <t>TS HS</t>
    </r>
    <r>
      <rPr>
        <b/>
        <sz val="13"/>
        <rFont val="Times New Roman"/>
        <family val="1"/>
      </rPr>
      <t xml:space="preserve"> được học </t>
    </r>
    <r>
      <rPr>
        <b/>
        <sz val="13"/>
        <color indexed="10"/>
        <rFont val="Times New Roman"/>
        <family val="1"/>
      </rPr>
      <t>2 buổi/ngày</t>
    </r>
  </si>
  <si>
    <t>Tỷ lệ (%)</t>
  </si>
  <si>
    <t>TS hs nữ</t>
  </si>
  <si>
    <r>
      <t xml:space="preserve">Số HS </t>
    </r>
    <r>
      <rPr>
        <sz val="12"/>
        <color indexed="10"/>
        <rFont val="Times New Roman"/>
        <family val="1"/>
      </rPr>
      <t>giảm</t>
    </r>
    <r>
      <rPr>
        <sz val="12"/>
        <rFont val="Times New Roman"/>
        <family val="1"/>
      </rPr>
      <t xml:space="preserve"> (so với đầu năm học)</t>
    </r>
  </si>
  <si>
    <r>
      <t xml:space="preserve">Số HS </t>
    </r>
    <r>
      <rPr>
        <sz val="12"/>
        <color indexed="10"/>
        <rFont val="Times New Roman"/>
        <family val="1"/>
      </rPr>
      <t>bỏ học</t>
    </r>
    <r>
      <rPr>
        <sz val="12"/>
        <rFont val="Times New Roman"/>
        <family val="1"/>
      </rPr>
      <t xml:space="preserve"> (so với đầu năm học)</t>
    </r>
  </si>
  <si>
    <t>( Hoặc học sinh được học trên 6 buổi/tuần)</t>
  </si>
  <si>
    <t>PHÒNG GD&amp;ĐT TÂN HIỆP</t>
  </si>
  <si>
    <r>
      <t xml:space="preserve">HS </t>
    </r>
    <r>
      <rPr>
        <sz val="12"/>
        <color indexed="10"/>
        <rFont val="Times New Roman"/>
        <family val="1"/>
      </rPr>
      <t>nữ</t>
    </r>
    <r>
      <rPr>
        <sz val="12"/>
        <rFont val="Times New Roman"/>
        <family val="1"/>
      </rPr>
      <t xml:space="preserve">
bỏ học</t>
    </r>
  </si>
  <si>
    <r>
      <t>TS</t>
    </r>
    <r>
      <rPr>
        <sz val="12"/>
        <color indexed="10"/>
        <rFont val="Times New Roman"/>
        <family val="1"/>
      </rPr>
      <t xml:space="preserve"> hs DT</t>
    </r>
    <r>
      <rPr>
        <sz val="12"/>
        <rFont val="Times New Roman"/>
        <family val="1"/>
      </rPr>
      <t xml:space="preserve"> bỏ học </t>
    </r>
  </si>
  <si>
    <r>
      <t>Nữ hs DT</t>
    </r>
    <r>
      <rPr>
        <sz val="12"/>
        <rFont val="Times New Roman"/>
        <family val="1"/>
      </rPr>
      <t xml:space="preserve"> bỏ học</t>
    </r>
  </si>
  <si>
    <t>CỘNG HÒA XÃ HỘI CHỦ NGHĨA VIỆT NAM</t>
  </si>
  <si>
    <t>Độc lập - Tự do - Hạnh phúc</t>
  </si>
  <si>
    <t>BÁO CÁO THỐNG KÊ 2 MẶT GIÁO DỤC CẤP THCS</t>
  </si>
  <si>
    <t>Tổng số</t>
  </si>
  <si>
    <t xml:space="preserve"> - Tốt</t>
  </si>
  <si>
    <t xml:space="preserve"> - Khá </t>
  </si>
  <si>
    <t xml:space="preserve"> - Trung bình</t>
  </si>
  <si>
    <t xml:space="preserve"> - Yếu</t>
  </si>
  <si>
    <t xml:space="preserve"> - Không xếp loại và sai số</t>
  </si>
  <si>
    <t xml:space="preserve"> - Giỏi</t>
  </si>
  <si>
    <t xml:space="preserve"> - Khá</t>
  </si>
  <si>
    <t xml:space="preserve"> - Kém</t>
  </si>
  <si>
    <t>* Nhập số liệu vào các cột có màu xanh</t>
  </si>
  <si>
    <t>* Nhập chữ vào các ô có màu đỏ</t>
  </si>
  <si>
    <t>TRƯỜNG: THCS THẠNH ĐÔNG A</t>
  </si>
  <si>
    <t xml:space="preserve"> CUỐI NĂM HỌC 2019 - 2020</t>
  </si>
  <si>
    <t>Trường THCS Thạnh Đông A</t>
  </si>
  <si>
    <t>Nguyễn Thanh Nhã</t>
  </si>
  <si>
    <t>THỐNG KÊ SỐ HỌC SINH CẤP THCS CUỐI NĂM HỌC 2019-2020</t>
  </si>
  <si>
    <t>Số HS đầu năm học 2019-2020</t>
  </si>
  <si>
    <t>Số HS cuối học kỳ 2 năm học 2019-2020</t>
  </si>
  <si>
    <t>Nguyễn Văn Hải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</si>
</sst>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%"/>
  </numFmts>
  <fonts count="59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3"/>
      <color indexed="53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12"/>
      <name val="Times New Roman"/>
      <family val="1"/>
    </font>
    <font>
      <sz val="12"/>
      <color indexed="10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i/>
      <sz val="12"/>
      <color indexed="10"/>
      <name val="Arial"/>
      <family val="2"/>
    </font>
    <font>
      <sz val="14"/>
      <color indexed="10"/>
      <name val="Times New Roman"/>
      <family val="1"/>
    </font>
    <font>
      <sz val="13"/>
      <color indexed="8"/>
      <name val="Times New Roman"/>
      <family val="2"/>
    </font>
    <font>
      <sz val="13"/>
      <color indexed="9"/>
      <name val="Times New Roman"/>
      <family val="2"/>
    </font>
    <font>
      <sz val="13"/>
      <color indexed="20"/>
      <name val="Times New Roman"/>
      <family val="2"/>
    </font>
    <font>
      <b/>
      <sz val="13"/>
      <color indexed="52"/>
      <name val="Times New Roman"/>
      <family val="2"/>
    </font>
    <font>
      <b/>
      <sz val="13"/>
      <color indexed="9"/>
      <name val="Times New Roman"/>
      <family val="2"/>
    </font>
    <font>
      <i/>
      <sz val="13"/>
      <color indexed="23"/>
      <name val="Times New Roman"/>
      <family val="2"/>
    </font>
    <font>
      <sz val="13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3"/>
      <color indexed="62"/>
      <name val="Times New Roman"/>
      <family val="2"/>
    </font>
    <font>
      <sz val="13"/>
      <color indexed="52"/>
      <name val="Times New Roman"/>
      <family val="2"/>
    </font>
    <font>
      <sz val="13"/>
      <color indexed="60"/>
      <name val="Times New Roman"/>
      <family val="2"/>
    </font>
    <font>
      <b/>
      <sz val="13"/>
      <color indexed="63"/>
      <name val="Times New Roman"/>
      <family val="2"/>
    </font>
    <font>
      <b/>
      <sz val="18"/>
      <color indexed="56"/>
      <name val="Cambria"/>
      <family val="2"/>
    </font>
    <font>
      <b/>
      <sz val="13"/>
      <color indexed="8"/>
      <name val="Times New Roman"/>
      <family val="2"/>
    </font>
    <font>
      <sz val="13"/>
      <color indexed="10"/>
      <name val="Times New Roman"/>
      <family val="2"/>
    </font>
    <font>
      <sz val="13"/>
      <color theme="1"/>
      <name val="Times New Roman"/>
      <family val="2"/>
    </font>
    <font>
      <sz val="13"/>
      <color theme="0"/>
      <name val="Times New Roman"/>
      <family val="2"/>
    </font>
    <font>
      <sz val="13"/>
      <color rgb="FF9C0006"/>
      <name val="Times New Roman"/>
      <family val="2"/>
    </font>
    <font>
      <b/>
      <sz val="13"/>
      <color rgb="FFFA7D00"/>
      <name val="Times New Roman"/>
      <family val="2"/>
    </font>
    <font>
      <b/>
      <sz val="13"/>
      <color theme="0"/>
      <name val="Times New Roman"/>
      <family val="2"/>
    </font>
    <font>
      <i/>
      <sz val="13"/>
      <color rgb="FF7F7F7F"/>
      <name val="Times New Roman"/>
      <family val="2"/>
    </font>
    <font>
      <sz val="13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3"/>
      <color rgb="FF3F3F76"/>
      <name val="Times New Roman"/>
      <family val="2"/>
    </font>
    <font>
      <sz val="13"/>
      <color rgb="FFFA7D00"/>
      <name val="Times New Roman"/>
      <family val="2"/>
    </font>
    <font>
      <sz val="13"/>
      <color rgb="FF9C6500"/>
      <name val="Times New Roman"/>
      <family val="2"/>
    </font>
    <font>
      <b/>
      <sz val="13"/>
      <color rgb="FF3F3F3F"/>
      <name val="Times New Roman"/>
      <family val="2"/>
    </font>
    <font>
      <b/>
      <sz val="18"/>
      <color theme="3"/>
      <name val="Cambria"/>
      <family val="2"/>
    </font>
    <font>
      <b/>
      <sz val="13"/>
      <color theme="1"/>
      <name val="Times New Roman"/>
      <family val="2"/>
    </font>
    <font>
      <sz val="13"/>
      <color rgb="FFFF00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ouble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0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186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 quotePrefix="1">
      <alignment/>
      <protection locked="0"/>
    </xf>
    <xf numFmtId="0" fontId="9" fillId="32" borderId="17" xfId="0" applyFont="1" applyFill="1" applyBorder="1" applyAlignment="1" applyProtection="1">
      <alignment horizontal="center"/>
      <protection hidden="1"/>
    </xf>
    <xf numFmtId="186" fontId="8" fillId="32" borderId="17" xfId="0" applyNumberFormat="1" applyFont="1" applyFill="1" applyBorder="1" applyAlignment="1" applyProtection="1">
      <alignment horizontal="center"/>
      <protection hidden="1"/>
    </xf>
    <xf numFmtId="0" fontId="8" fillId="0" borderId="18" xfId="0" applyFont="1" applyBorder="1" applyAlignment="1" applyProtection="1" quotePrefix="1">
      <alignment/>
      <protection locked="0"/>
    </xf>
    <xf numFmtId="0" fontId="8" fillId="0" borderId="19" xfId="0" applyFont="1" applyBorder="1" applyAlignment="1" applyProtection="1" quotePrefix="1">
      <alignment/>
      <protection locked="0"/>
    </xf>
    <xf numFmtId="0" fontId="8" fillId="0" borderId="20" xfId="0" applyFont="1" applyBorder="1" applyAlignment="1" applyProtection="1" quotePrefix="1">
      <alignment/>
      <protection locked="0"/>
    </xf>
    <xf numFmtId="0" fontId="3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9" fillId="18" borderId="21" xfId="0" applyFont="1" applyFill="1" applyBorder="1" applyAlignment="1" applyProtection="1">
      <alignment horizontal="left"/>
      <protection locked="0"/>
    </xf>
    <xf numFmtId="0" fontId="9" fillId="18" borderId="13" xfId="0" applyFont="1" applyFill="1" applyBorder="1" applyAlignment="1" applyProtection="1">
      <alignment horizontal="left"/>
      <protection locked="0"/>
    </xf>
    <xf numFmtId="0" fontId="9" fillId="18" borderId="10" xfId="0" applyFont="1" applyFill="1" applyBorder="1" applyAlignment="1" applyProtection="1">
      <alignment horizontal="center"/>
      <protection hidden="1"/>
    </xf>
    <xf numFmtId="1" fontId="8" fillId="18" borderId="10" xfId="0" applyNumberFormat="1" applyFont="1" applyFill="1" applyBorder="1" applyAlignment="1" applyProtection="1">
      <alignment horizontal="center"/>
      <protection hidden="1"/>
    </xf>
    <xf numFmtId="0" fontId="9" fillId="33" borderId="22" xfId="0" applyFont="1" applyFill="1" applyBorder="1" applyAlignment="1" applyProtection="1">
      <alignment/>
      <protection locked="0"/>
    </xf>
    <xf numFmtId="0" fontId="8" fillId="34" borderId="18" xfId="0" applyFont="1" applyFill="1" applyBorder="1" applyAlignment="1" applyProtection="1">
      <alignment horizontal="center"/>
      <protection locked="0"/>
    </xf>
    <xf numFmtId="0" fontId="8" fillId="34" borderId="19" xfId="0" applyFont="1" applyFill="1" applyBorder="1" applyAlignment="1" applyProtection="1">
      <alignment horizontal="center"/>
      <protection locked="0"/>
    </xf>
    <xf numFmtId="0" fontId="8" fillId="34" borderId="16" xfId="0" applyFont="1" applyFill="1" applyBorder="1" applyAlignment="1" applyProtection="1">
      <alignment horizontal="center"/>
      <protection locked="0"/>
    </xf>
    <xf numFmtId="0" fontId="8" fillId="34" borderId="20" xfId="0" applyFont="1" applyFill="1" applyBorder="1" applyAlignment="1" applyProtection="1">
      <alignment horizontal="center"/>
      <protection locked="0"/>
    </xf>
    <xf numFmtId="0" fontId="8" fillId="34" borderId="17" xfId="0" applyFont="1" applyFill="1" applyBorder="1" applyAlignment="1" applyProtection="1">
      <alignment horizontal="center"/>
      <protection locked="0"/>
    </xf>
    <xf numFmtId="0" fontId="8" fillId="34" borderId="23" xfId="0" applyFont="1" applyFill="1" applyBorder="1" applyAlignment="1" applyProtection="1">
      <alignment horizontal="center"/>
      <protection locked="0"/>
    </xf>
    <xf numFmtId="0" fontId="8" fillId="34" borderId="24" xfId="0" applyFont="1" applyFill="1" applyBorder="1" applyAlignment="1" applyProtection="1">
      <alignment horizontal="center"/>
      <protection locked="0"/>
    </xf>
    <xf numFmtId="0" fontId="8" fillId="34" borderId="25" xfId="0" applyFont="1" applyFill="1" applyBorder="1" applyAlignment="1" applyProtection="1">
      <alignment horizontal="center"/>
      <protection locked="0"/>
    </xf>
    <xf numFmtId="0" fontId="8" fillId="34" borderId="26" xfId="0" applyFont="1" applyFill="1" applyBorder="1" applyAlignment="1" applyProtection="1">
      <alignment horizontal="center"/>
      <protection locked="0"/>
    </xf>
    <xf numFmtId="0" fontId="8" fillId="34" borderId="27" xfId="0" applyFont="1" applyFill="1" applyBorder="1" applyAlignment="1" applyProtection="1">
      <alignment horizontal="center"/>
      <protection locked="0"/>
    </xf>
    <xf numFmtId="0" fontId="8" fillId="34" borderId="28" xfId="0" applyFont="1" applyFill="1" applyBorder="1" applyAlignment="1" applyProtection="1">
      <alignment horizontal="center"/>
      <protection locked="0"/>
    </xf>
    <xf numFmtId="0" fontId="8" fillId="34" borderId="29" xfId="0" applyFont="1" applyFill="1" applyBorder="1" applyAlignment="1" applyProtection="1">
      <alignment horizontal="center"/>
      <protection locked="0"/>
    </xf>
    <xf numFmtId="0" fontId="8" fillId="34" borderId="30" xfId="0" applyFont="1" applyFill="1" applyBorder="1" applyAlignment="1" applyProtection="1">
      <alignment horizontal="center"/>
      <protection locked="0"/>
    </xf>
    <xf numFmtId="0" fontId="8" fillId="34" borderId="31" xfId="0" applyFont="1" applyFill="1" applyBorder="1" applyAlignment="1" applyProtection="1">
      <alignment horizontal="center"/>
      <protection locked="0"/>
    </xf>
    <xf numFmtId="0" fontId="8" fillId="34" borderId="32" xfId="0" applyFont="1" applyFill="1" applyBorder="1" applyAlignment="1" applyProtection="1">
      <alignment horizontal="center"/>
      <protection locked="0"/>
    </xf>
    <xf numFmtId="0" fontId="8" fillId="34" borderId="33" xfId="0" applyFont="1" applyFill="1" applyBorder="1" applyAlignment="1" applyProtection="1">
      <alignment horizontal="center"/>
      <protection locked="0"/>
    </xf>
    <xf numFmtId="0" fontId="9" fillId="18" borderId="11" xfId="0" applyFont="1" applyFill="1" applyBorder="1" applyAlignment="1" applyProtection="1">
      <alignment horizontal="center"/>
      <protection hidden="1"/>
    </xf>
    <xf numFmtId="0" fontId="9" fillId="18" borderId="13" xfId="0" applyFont="1" applyFill="1" applyBorder="1" applyAlignment="1" applyProtection="1">
      <alignment horizontal="center"/>
      <protection hidden="1"/>
    </xf>
    <xf numFmtId="0" fontId="9" fillId="35" borderId="13" xfId="0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locked="0"/>
    </xf>
    <xf numFmtId="2" fontId="4" fillId="0" borderId="0" xfId="0" applyNumberFormat="1" applyFont="1" applyAlignment="1" applyProtection="1">
      <alignment horizontal="centerContinuous" vertical="center"/>
      <protection locked="0"/>
    </xf>
    <xf numFmtId="0" fontId="9" fillId="32" borderId="34" xfId="0" applyFont="1" applyFill="1" applyBorder="1" applyAlignment="1" applyProtection="1">
      <alignment horizontal="center"/>
      <protection hidden="1"/>
    </xf>
    <xf numFmtId="0" fontId="9" fillId="32" borderId="23" xfId="0" applyFont="1" applyFill="1" applyBorder="1" applyAlignment="1" applyProtection="1">
      <alignment horizontal="center"/>
      <protection hidden="1"/>
    </xf>
    <xf numFmtId="186" fontId="8" fillId="32" borderId="23" xfId="0" applyNumberFormat="1" applyFont="1" applyFill="1" applyBorder="1" applyAlignment="1" applyProtection="1">
      <alignment horizontal="center"/>
      <protection hidden="1"/>
    </xf>
    <xf numFmtId="0" fontId="9" fillId="32" borderId="35" xfId="0" applyFont="1" applyFill="1" applyBorder="1" applyAlignment="1" applyProtection="1">
      <alignment horizontal="center"/>
      <protection hidden="1"/>
    </xf>
    <xf numFmtId="0" fontId="9" fillId="32" borderId="26" xfId="0" applyFont="1" applyFill="1" applyBorder="1" applyAlignment="1" applyProtection="1">
      <alignment horizontal="center"/>
      <protection hidden="1"/>
    </xf>
    <xf numFmtId="0" fontId="9" fillId="32" borderId="36" xfId="0" applyFont="1" applyFill="1" applyBorder="1" applyAlignment="1" applyProtection="1">
      <alignment horizontal="center"/>
      <protection hidden="1"/>
    </xf>
    <xf numFmtId="186" fontId="8" fillId="32" borderId="26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1" fillId="0" borderId="39" xfId="0" applyFont="1" applyBorder="1" applyAlignment="1" applyProtection="1">
      <alignment horizontal="center"/>
      <protection locked="0"/>
    </xf>
    <xf numFmtId="0" fontId="1" fillId="0" borderId="4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9" fillId="34" borderId="41" xfId="0" applyFont="1" applyFill="1" applyBorder="1" applyAlignment="1" applyProtection="1">
      <alignment horizontal="center"/>
      <protection locked="0"/>
    </xf>
    <xf numFmtId="0" fontId="9" fillId="34" borderId="42" xfId="0" applyFont="1" applyFill="1" applyBorder="1" applyAlignment="1" applyProtection="1">
      <alignment horizontal="center"/>
      <protection locked="0"/>
    </xf>
    <xf numFmtId="0" fontId="9" fillId="34" borderId="43" xfId="0" applyFont="1" applyFill="1" applyBorder="1" applyAlignment="1" applyProtection="1">
      <alignment horizontal="center"/>
      <protection locked="0"/>
    </xf>
    <xf numFmtId="0" fontId="14" fillId="36" borderId="0" xfId="0" applyFont="1" applyFill="1" applyAlignment="1" applyProtection="1">
      <alignment horizontal="left"/>
      <protection locked="0"/>
    </xf>
    <xf numFmtId="0" fontId="18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19" fillId="33" borderId="44" xfId="0" applyFont="1" applyFill="1" applyBorder="1" applyAlignment="1" applyProtection="1">
      <alignment horizontal="center"/>
      <protection hidden="1"/>
    </xf>
    <xf numFmtId="0" fontId="19" fillId="33" borderId="42" xfId="0" applyFont="1" applyFill="1" applyBorder="1" applyAlignment="1" applyProtection="1">
      <alignment horizontal="center"/>
      <protection hidden="1"/>
    </xf>
    <xf numFmtId="0" fontId="19" fillId="33" borderId="43" xfId="0" applyFont="1" applyFill="1" applyBorder="1" applyAlignment="1" applyProtection="1">
      <alignment horizontal="center"/>
      <protection hidden="1"/>
    </xf>
    <xf numFmtId="0" fontId="4" fillId="0" borderId="0" xfId="0" applyFont="1" applyAlignment="1">
      <alignment horizontal="center"/>
    </xf>
    <xf numFmtId="0" fontId="24" fillId="0" borderId="45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2</xdr:row>
      <xdr:rowOff>38100</xdr:rowOff>
    </xdr:from>
    <xdr:to>
      <xdr:col>1</xdr:col>
      <xdr:colOff>95250</xdr:colOff>
      <xdr:row>2</xdr:row>
      <xdr:rowOff>38100</xdr:rowOff>
    </xdr:to>
    <xdr:sp>
      <xdr:nvSpPr>
        <xdr:cNvPr id="1" name="Line 1"/>
        <xdr:cNvSpPr>
          <a:spLocks/>
        </xdr:cNvSpPr>
      </xdr:nvSpPr>
      <xdr:spPr>
        <a:xfrm>
          <a:off x="857250" y="438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2</xdr:row>
      <xdr:rowOff>0</xdr:rowOff>
    </xdr:from>
    <xdr:to>
      <xdr:col>13</xdr:col>
      <xdr:colOff>295275</xdr:colOff>
      <xdr:row>2</xdr:row>
      <xdr:rowOff>0</xdr:rowOff>
    </xdr:to>
    <xdr:sp>
      <xdr:nvSpPr>
        <xdr:cNvPr id="2" name="Straight Connector 7"/>
        <xdr:cNvSpPr>
          <a:spLocks/>
        </xdr:cNvSpPr>
      </xdr:nvSpPr>
      <xdr:spPr>
        <a:xfrm>
          <a:off x="4867275" y="40005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zoomScalePageLayoutView="0" workbookViewId="0" topLeftCell="A1">
      <selection activeCell="I26" sqref="I26"/>
    </sheetView>
  </sheetViews>
  <sheetFormatPr defaultColWidth="9.140625" defaultRowHeight="12.75"/>
  <cols>
    <col min="1" max="1" width="23.7109375" style="34" customWidth="1"/>
    <col min="2" max="2" width="7.8515625" style="34" customWidth="1"/>
    <col min="3" max="3" width="7.28125" style="34" customWidth="1"/>
    <col min="4" max="4" width="5.8515625" style="34" customWidth="1"/>
    <col min="5" max="5" width="5.421875" style="34" customWidth="1"/>
    <col min="6" max="6" width="6.28125" style="34" customWidth="1"/>
    <col min="7" max="7" width="6.421875" style="34" customWidth="1"/>
    <col min="8" max="8" width="5.57421875" style="34" customWidth="1"/>
    <col min="9" max="9" width="4.7109375" style="34" customWidth="1"/>
    <col min="10" max="10" width="5.7109375" style="34" customWidth="1"/>
    <col min="11" max="11" width="6.421875" style="34" customWidth="1"/>
    <col min="12" max="13" width="4.7109375" style="34" customWidth="1"/>
    <col min="14" max="14" width="5.421875" style="34" customWidth="1"/>
    <col min="15" max="15" width="6.421875" style="34" customWidth="1"/>
    <col min="16" max="16" width="5.00390625" style="34" customWidth="1"/>
    <col min="17" max="17" width="4.57421875" style="34" customWidth="1"/>
    <col min="18" max="19" width="5.57421875" style="34" customWidth="1"/>
    <col min="20" max="20" width="5.140625" style="34" customWidth="1"/>
    <col min="21" max="21" width="4.57421875" style="34" customWidth="1"/>
    <col min="22" max="16384" width="9.140625" style="34" customWidth="1"/>
  </cols>
  <sheetData>
    <row r="1" spans="1:21" ht="15.75">
      <c r="A1" s="85" t="s">
        <v>35</v>
      </c>
      <c r="B1" s="85"/>
      <c r="C1" s="85"/>
      <c r="D1" s="33"/>
      <c r="E1" s="33"/>
      <c r="F1" s="85" t="s">
        <v>39</v>
      </c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33"/>
      <c r="T1" s="33"/>
      <c r="U1" s="33"/>
    </row>
    <row r="2" spans="1:25" ht="15.75">
      <c r="A2" s="86" t="s">
        <v>53</v>
      </c>
      <c r="B2" s="86"/>
      <c r="C2" s="86"/>
      <c r="E2" s="33"/>
      <c r="F2" s="85" t="s">
        <v>40</v>
      </c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33"/>
      <c r="T2" s="33"/>
      <c r="U2" s="33"/>
      <c r="V2" s="97" t="s">
        <v>51</v>
      </c>
      <c r="W2" s="97"/>
      <c r="X2" s="97"/>
      <c r="Y2" s="97"/>
    </row>
    <row r="3" spans="1:25" ht="15.75">
      <c r="A3" s="35"/>
      <c r="B3" s="33"/>
      <c r="C3" s="33"/>
      <c r="D3" s="33"/>
      <c r="E3" s="33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3"/>
      <c r="T3" s="33"/>
      <c r="U3" s="33"/>
      <c r="V3" s="97" t="s">
        <v>52</v>
      </c>
      <c r="W3" s="97"/>
      <c r="X3" s="97"/>
      <c r="Y3" s="97"/>
    </row>
    <row r="4" spans="1:21" ht="20.25">
      <c r="A4" s="98" t="s">
        <v>41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</row>
    <row r="5" spans="1:21" ht="18.75">
      <c r="A5" s="99" t="s">
        <v>54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</row>
    <row r="6" spans="1:21" ht="16.5" thickBo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ht="15.75">
      <c r="A7" s="37" t="s">
        <v>8</v>
      </c>
      <c r="B7" s="87" t="s">
        <v>42</v>
      </c>
      <c r="C7" s="88"/>
      <c r="D7" s="88"/>
      <c r="E7" s="88"/>
      <c r="F7" s="89" t="s">
        <v>9</v>
      </c>
      <c r="G7" s="88"/>
      <c r="H7" s="88"/>
      <c r="I7" s="90"/>
      <c r="J7" s="89" t="s">
        <v>10</v>
      </c>
      <c r="K7" s="88"/>
      <c r="L7" s="88"/>
      <c r="M7" s="88"/>
      <c r="N7" s="89" t="s">
        <v>11</v>
      </c>
      <c r="O7" s="88"/>
      <c r="P7" s="88"/>
      <c r="Q7" s="90"/>
      <c r="R7" s="88" t="s">
        <v>12</v>
      </c>
      <c r="S7" s="88"/>
      <c r="T7" s="88"/>
      <c r="U7" s="90"/>
    </row>
    <row r="8" spans="1:21" ht="15.75">
      <c r="A8" s="38"/>
      <c r="B8" s="39" t="s">
        <v>13</v>
      </c>
      <c r="C8" s="39" t="s">
        <v>14</v>
      </c>
      <c r="D8" s="40" t="s">
        <v>15</v>
      </c>
      <c r="E8" s="41" t="s">
        <v>16</v>
      </c>
      <c r="F8" s="38" t="s">
        <v>13</v>
      </c>
      <c r="G8" s="39" t="s">
        <v>14</v>
      </c>
      <c r="H8" s="40" t="s">
        <v>15</v>
      </c>
      <c r="I8" s="42" t="s">
        <v>16</v>
      </c>
      <c r="J8" s="38" t="s">
        <v>13</v>
      </c>
      <c r="K8" s="39" t="s">
        <v>14</v>
      </c>
      <c r="L8" s="40" t="s">
        <v>15</v>
      </c>
      <c r="M8" s="41" t="s">
        <v>16</v>
      </c>
      <c r="N8" s="38" t="s">
        <v>13</v>
      </c>
      <c r="O8" s="39" t="s">
        <v>14</v>
      </c>
      <c r="P8" s="40" t="s">
        <v>15</v>
      </c>
      <c r="Q8" s="42" t="s">
        <v>16</v>
      </c>
      <c r="R8" s="43" t="s">
        <v>13</v>
      </c>
      <c r="S8" s="39" t="s">
        <v>14</v>
      </c>
      <c r="T8" s="40" t="s">
        <v>15</v>
      </c>
      <c r="U8" s="42" t="s">
        <v>16</v>
      </c>
    </row>
    <row r="9" spans="1:21" ht="15">
      <c r="A9" s="53" t="s">
        <v>17</v>
      </c>
      <c r="B9" s="54">
        <f>SUM(F9+J9+N9+R9)</f>
        <v>310</v>
      </c>
      <c r="C9" s="55">
        <f>SUM(C10:C14)</f>
        <v>100</v>
      </c>
      <c r="D9" s="54">
        <f aca="true" t="shared" si="0" ref="D9:E15">H9+L9+P9+T9</f>
        <v>178</v>
      </c>
      <c r="E9" s="73">
        <f t="shared" si="0"/>
        <v>5</v>
      </c>
      <c r="F9" s="74">
        <f aca="true" t="shared" si="1" ref="F9:U9">SUM(F10:F14)</f>
        <v>95</v>
      </c>
      <c r="G9" s="55">
        <f t="shared" si="1"/>
        <v>100</v>
      </c>
      <c r="H9" s="54">
        <f t="shared" si="1"/>
        <v>55</v>
      </c>
      <c r="I9" s="54">
        <f t="shared" si="1"/>
        <v>2</v>
      </c>
      <c r="J9" s="74">
        <f t="shared" si="1"/>
        <v>79</v>
      </c>
      <c r="K9" s="55">
        <f t="shared" si="1"/>
        <v>99.99999999999999</v>
      </c>
      <c r="L9" s="54">
        <f t="shared" si="1"/>
        <v>47</v>
      </c>
      <c r="M9" s="54">
        <f t="shared" si="1"/>
        <v>1</v>
      </c>
      <c r="N9" s="74">
        <f t="shared" si="1"/>
        <v>71</v>
      </c>
      <c r="O9" s="55">
        <f t="shared" si="1"/>
        <v>100.00000000000001</v>
      </c>
      <c r="P9" s="54">
        <f t="shared" si="1"/>
        <v>41</v>
      </c>
      <c r="Q9" s="54">
        <f t="shared" si="1"/>
        <v>1</v>
      </c>
      <c r="R9" s="74">
        <f t="shared" si="1"/>
        <v>65</v>
      </c>
      <c r="S9" s="55">
        <f t="shared" si="1"/>
        <v>100</v>
      </c>
      <c r="T9" s="54">
        <f t="shared" si="1"/>
        <v>35</v>
      </c>
      <c r="U9" s="54">
        <f t="shared" si="1"/>
        <v>1</v>
      </c>
    </row>
    <row r="10" spans="1:21" ht="15">
      <c r="A10" s="44" t="s">
        <v>43</v>
      </c>
      <c r="B10" s="45">
        <f>F10+J10+N10+R10</f>
        <v>291</v>
      </c>
      <c r="C10" s="46">
        <f>B10/B9*100</f>
        <v>93.87096774193549</v>
      </c>
      <c r="D10" s="45">
        <f t="shared" si="0"/>
        <v>173</v>
      </c>
      <c r="E10" s="78">
        <f t="shared" si="0"/>
        <v>5</v>
      </c>
      <c r="F10" s="59">
        <v>88</v>
      </c>
      <c r="G10" s="46">
        <f>F10/F9*100</f>
        <v>92.63157894736842</v>
      </c>
      <c r="H10" s="61">
        <v>54</v>
      </c>
      <c r="I10" s="61">
        <v>2</v>
      </c>
      <c r="J10" s="59">
        <v>70</v>
      </c>
      <c r="K10" s="46">
        <f>J10/J9*100</f>
        <v>88.60759493670885</v>
      </c>
      <c r="L10" s="67">
        <v>44</v>
      </c>
      <c r="M10" s="68">
        <v>1</v>
      </c>
      <c r="N10" s="59">
        <v>70</v>
      </c>
      <c r="O10" s="46">
        <f>N10/N9*100</f>
        <v>98.59154929577466</v>
      </c>
      <c r="P10" s="61">
        <v>40</v>
      </c>
      <c r="Q10" s="68">
        <v>1</v>
      </c>
      <c r="R10" s="59">
        <v>63</v>
      </c>
      <c r="S10" s="46">
        <f>R10/R9*100</f>
        <v>96.92307692307692</v>
      </c>
      <c r="T10" s="61">
        <v>35</v>
      </c>
      <c r="U10" s="68">
        <v>1</v>
      </c>
    </row>
    <row r="11" spans="1:21" ht="15">
      <c r="A11" s="47" t="s">
        <v>44</v>
      </c>
      <c r="B11" s="79">
        <f aca="true" t="shared" si="2" ref="B11:B21">F11+J11+N11+R11</f>
        <v>19</v>
      </c>
      <c r="C11" s="80">
        <f>B11/B9*100</f>
        <v>6.129032258064516</v>
      </c>
      <c r="D11" s="79">
        <f t="shared" si="0"/>
        <v>5</v>
      </c>
      <c r="E11" s="81">
        <f t="shared" si="0"/>
        <v>0</v>
      </c>
      <c r="F11" s="57">
        <v>7</v>
      </c>
      <c r="G11" s="80">
        <f>F11/F9*100</f>
        <v>7.368421052631578</v>
      </c>
      <c r="H11" s="62">
        <v>1</v>
      </c>
      <c r="I11" s="62">
        <v>0</v>
      </c>
      <c r="J11" s="57">
        <v>9</v>
      </c>
      <c r="K11" s="80">
        <f>J11/J9*100</f>
        <v>11.39240506329114</v>
      </c>
      <c r="L11" s="69">
        <v>3</v>
      </c>
      <c r="M11" s="70">
        <v>0</v>
      </c>
      <c r="N11" s="57">
        <v>1</v>
      </c>
      <c r="O11" s="80">
        <f>N11/N9*100</f>
        <v>1.4084507042253522</v>
      </c>
      <c r="P11" s="62">
        <v>1</v>
      </c>
      <c r="Q11" s="70">
        <v>0</v>
      </c>
      <c r="R11" s="57">
        <v>2</v>
      </c>
      <c r="S11" s="80">
        <f>R11/R9*100</f>
        <v>3.076923076923077</v>
      </c>
      <c r="T11" s="62">
        <v>0</v>
      </c>
      <c r="U11" s="70">
        <v>0</v>
      </c>
    </row>
    <row r="12" spans="1:21" ht="15">
      <c r="A12" s="47" t="s">
        <v>45</v>
      </c>
      <c r="B12" s="79">
        <f t="shared" si="2"/>
        <v>0</v>
      </c>
      <c r="C12" s="80">
        <f>B12/B9*100</f>
        <v>0</v>
      </c>
      <c r="D12" s="79">
        <f t="shared" si="0"/>
        <v>0</v>
      </c>
      <c r="E12" s="81">
        <f t="shared" si="0"/>
        <v>0</v>
      </c>
      <c r="F12" s="57">
        <v>0</v>
      </c>
      <c r="G12" s="80">
        <f>F12/F9*100</f>
        <v>0</v>
      </c>
      <c r="H12" s="62">
        <v>0</v>
      </c>
      <c r="I12" s="62">
        <v>0</v>
      </c>
      <c r="J12" s="57">
        <v>0</v>
      </c>
      <c r="K12" s="80">
        <f>J12/J9*100</f>
        <v>0</v>
      </c>
      <c r="L12" s="69">
        <v>0</v>
      </c>
      <c r="M12" s="70">
        <v>0</v>
      </c>
      <c r="N12" s="57">
        <v>0</v>
      </c>
      <c r="O12" s="80">
        <f>N12/N9*100</f>
        <v>0</v>
      </c>
      <c r="P12" s="62">
        <v>0</v>
      </c>
      <c r="Q12" s="70">
        <v>0</v>
      </c>
      <c r="R12" s="57">
        <v>0</v>
      </c>
      <c r="S12" s="80">
        <f>R12/R9*100</f>
        <v>0</v>
      </c>
      <c r="T12" s="62">
        <v>0</v>
      </c>
      <c r="U12" s="70">
        <v>0</v>
      </c>
    </row>
    <row r="13" spans="1:21" ht="15">
      <c r="A13" s="47" t="s">
        <v>46</v>
      </c>
      <c r="B13" s="79">
        <f t="shared" si="2"/>
        <v>0</v>
      </c>
      <c r="C13" s="80">
        <f>B13/B9*100</f>
        <v>0</v>
      </c>
      <c r="D13" s="79">
        <f t="shared" si="0"/>
        <v>0</v>
      </c>
      <c r="E13" s="81">
        <f t="shared" si="0"/>
        <v>0</v>
      </c>
      <c r="F13" s="57">
        <v>0</v>
      </c>
      <c r="G13" s="80">
        <f>F13/F9*100</f>
        <v>0</v>
      </c>
      <c r="H13" s="62">
        <v>0</v>
      </c>
      <c r="I13" s="62">
        <v>0</v>
      </c>
      <c r="J13" s="57">
        <v>0</v>
      </c>
      <c r="K13" s="80">
        <f>J13/J9*100</f>
        <v>0</v>
      </c>
      <c r="L13" s="69">
        <v>0</v>
      </c>
      <c r="M13" s="70">
        <v>0</v>
      </c>
      <c r="N13" s="57">
        <v>0</v>
      </c>
      <c r="O13" s="80">
        <f>N13/N9*100</f>
        <v>0</v>
      </c>
      <c r="P13" s="62">
        <v>0</v>
      </c>
      <c r="Q13" s="70">
        <v>0</v>
      </c>
      <c r="R13" s="57">
        <v>0</v>
      </c>
      <c r="S13" s="80">
        <f>R13/R9*100</f>
        <v>0</v>
      </c>
      <c r="T13" s="62">
        <v>0</v>
      </c>
      <c r="U13" s="70">
        <v>0</v>
      </c>
    </row>
    <row r="14" spans="1:21" ht="15.75" thickBot="1">
      <c r="A14" s="48" t="s">
        <v>47</v>
      </c>
      <c r="B14" s="79">
        <f t="shared" si="2"/>
        <v>0</v>
      </c>
      <c r="C14" s="80">
        <f>B14/B9*100</f>
        <v>0</v>
      </c>
      <c r="D14" s="82">
        <f t="shared" si="0"/>
        <v>0</v>
      </c>
      <c r="E14" s="83">
        <f t="shared" si="0"/>
        <v>0</v>
      </c>
      <c r="F14" s="58">
        <v>0</v>
      </c>
      <c r="G14" s="80">
        <f>F14/F9*100</f>
        <v>0</v>
      </c>
      <c r="H14" s="63">
        <v>0</v>
      </c>
      <c r="I14" s="64">
        <v>0</v>
      </c>
      <c r="J14" s="58">
        <v>0</v>
      </c>
      <c r="K14" s="80">
        <f>J14/J9*100</f>
        <v>0</v>
      </c>
      <c r="L14" s="63">
        <v>0</v>
      </c>
      <c r="M14" s="64">
        <v>0</v>
      </c>
      <c r="N14" s="58">
        <v>0</v>
      </c>
      <c r="O14" s="80">
        <f>N14/N9*100</f>
        <v>0</v>
      </c>
      <c r="P14" s="63">
        <v>0</v>
      </c>
      <c r="Q14" s="64">
        <v>0</v>
      </c>
      <c r="R14" s="58">
        <v>0</v>
      </c>
      <c r="S14" s="80">
        <f>R14/R9*100</f>
        <v>0</v>
      </c>
      <c r="T14" s="63">
        <v>0</v>
      </c>
      <c r="U14" s="64">
        <v>0</v>
      </c>
    </row>
    <row r="15" spans="1:21" ht="15.75" thickTop="1">
      <c r="A15" s="52" t="s">
        <v>18</v>
      </c>
      <c r="B15" s="54">
        <f>SUM(F15+J15+N15+R15)</f>
        <v>310</v>
      </c>
      <c r="C15" s="55">
        <f>SUM(C16:C21)</f>
        <v>100</v>
      </c>
      <c r="D15" s="54">
        <f t="shared" si="0"/>
        <v>178</v>
      </c>
      <c r="E15" s="54">
        <f t="shared" si="0"/>
        <v>5</v>
      </c>
      <c r="F15" s="75">
        <f>SUM(F16:F21)</f>
        <v>95</v>
      </c>
      <c r="G15" s="46">
        <f>F15/F9*100</f>
        <v>100</v>
      </c>
      <c r="H15" s="54">
        <f aca="true" t="shared" si="3" ref="H15:U15">SUM(H16:H21)</f>
        <v>55</v>
      </c>
      <c r="I15" s="54">
        <f t="shared" si="3"/>
        <v>2</v>
      </c>
      <c r="J15" s="75">
        <f t="shared" si="3"/>
        <v>79</v>
      </c>
      <c r="K15" s="55">
        <f t="shared" si="3"/>
        <v>100</v>
      </c>
      <c r="L15" s="54">
        <f t="shared" si="3"/>
        <v>47</v>
      </c>
      <c r="M15" s="54">
        <f t="shared" si="3"/>
        <v>1</v>
      </c>
      <c r="N15" s="75">
        <f t="shared" si="3"/>
        <v>71</v>
      </c>
      <c r="O15" s="55">
        <f t="shared" si="3"/>
        <v>100.00000000000001</v>
      </c>
      <c r="P15" s="54">
        <f t="shared" si="3"/>
        <v>41</v>
      </c>
      <c r="Q15" s="54">
        <f t="shared" si="3"/>
        <v>1</v>
      </c>
      <c r="R15" s="75">
        <f t="shared" si="3"/>
        <v>65</v>
      </c>
      <c r="S15" s="55">
        <f t="shared" si="3"/>
        <v>100.00000000000001</v>
      </c>
      <c r="T15" s="54">
        <f t="shared" si="3"/>
        <v>35</v>
      </c>
      <c r="U15" s="54">
        <f t="shared" si="3"/>
        <v>1</v>
      </c>
    </row>
    <row r="16" spans="1:21" ht="15">
      <c r="A16" s="44" t="s">
        <v>48</v>
      </c>
      <c r="B16" s="45">
        <f t="shared" si="2"/>
        <v>47</v>
      </c>
      <c r="C16" s="46">
        <f>B16/B15*100</f>
        <v>15.161290322580644</v>
      </c>
      <c r="D16" s="45">
        <f aca="true" t="shared" si="4" ref="D16:D21">H16+L16+P16+T16</f>
        <v>27</v>
      </c>
      <c r="E16" s="45">
        <f aca="true" t="shared" si="5" ref="E16:E21">I16+M16+Q16+U16</f>
        <v>0</v>
      </c>
      <c r="F16" s="59">
        <v>15</v>
      </c>
      <c r="G16" s="46">
        <f>F16/F15*100</f>
        <v>15.789473684210526</v>
      </c>
      <c r="H16" s="61">
        <v>8</v>
      </c>
      <c r="I16" s="61">
        <v>0</v>
      </c>
      <c r="J16" s="59">
        <v>13</v>
      </c>
      <c r="K16" s="46">
        <f>J16/J15*100</f>
        <v>16.455696202531644</v>
      </c>
      <c r="L16" s="61">
        <v>7</v>
      </c>
      <c r="M16" s="68">
        <v>0</v>
      </c>
      <c r="N16" s="59">
        <v>11</v>
      </c>
      <c r="O16" s="46">
        <f>N16/N15*100</f>
        <v>15.492957746478872</v>
      </c>
      <c r="P16" s="61">
        <v>9</v>
      </c>
      <c r="Q16" s="71">
        <v>0</v>
      </c>
      <c r="R16" s="59">
        <v>8</v>
      </c>
      <c r="S16" s="46">
        <f>R16/R15*100</f>
        <v>12.307692307692308</v>
      </c>
      <c r="T16" s="61">
        <v>3</v>
      </c>
      <c r="U16" s="68">
        <v>0</v>
      </c>
    </row>
    <row r="17" spans="1:21" ht="15">
      <c r="A17" s="47" t="s">
        <v>49</v>
      </c>
      <c r="B17" s="79">
        <f t="shared" si="2"/>
        <v>142</v>
      </c>
      <c r="C17" s="80">
        <f>B17/B15*100</f>
        <v>45.806451612903224</v>
      </c>
      <c r="D17" s="79">
        <f t="shared" si="4"/>
        <v>102</v>
      </c>
      <c r="E17" s="79">
        <f t="shared" si="5"/>
        <v>5</v>
      </c>
      <c r="F17" s="57">
        <v>29</v>
      </c>
      <c r="G17" s="80">
        <f>F17/F15*100</f>
        <v>30.526315789473685</v>
      </c>
      <c r="H17" s="62">
        <v>22</v>
      </c>
      <c r="I17" s="62">
        <v>2</v>
      </c>
      <c r="J17" s="57">
        <v>40</v>
      </c>
      <c r="K17" s="80">
        <f>J17/J15*100</f>
        <v>50.63291139240506</v>
      </c>
      <c r="L17" s="69">
        <v>33</v>
      </c>
      <c r="M17" s="70">
        <v>1</v>
      </c>
      <c r="N17" s="57">
        <v>39</v>
      </c>
      <c r="O17" s="80">
        <f>N17/N15*100</f>
        <v>54.929577464788736</v>
      </c>
      <c r="P17" s="62">
        <v>23</v>
      </c>
      <c r="Q17" s="72">
        <v>1</v>
      </c>
      <c r="R17" s="57">
        <v>34</v>
      </c>
      <c r="S17" s="80">
        <f>R17/R15*100</f>
        <v>52.307692307692314</v>
      </c>
      <c r="T17" s="62">
        <v>24</v>
      </c>
      <c r="U17" s="70">
        <v>1</v>
      </c>
    </row>
    <row r="18" spans="1:21" ht="15">
      <c r="A18" s="47" t="s">
        <v>45</v>
      </c>
      <c r="B18" s="79">
        <f t="shared" si="2"/>
        <v>112</v>
      </c>
      <c r="C18" s="80">
        <f>B18/B15*100</f>
        <v>36.12903225806451</v>
      </c>
      <c r="D18" s="79">
        <f t="shared" si="4"/>
        <v>47</v>
      </c>
      <c r="E18" s="79">
        <f t="shared" si="5"/>
        <v>0</v>
      </c>
      <c r="F18" s="57">
        <v>43</v>
      </c>
      <c r="G18" s="80">
        <f>F18/F15*100</f>
        <v>45.26315789473684</v>
      </c>
      <c r="H18" s="62">
        <v>24</v>
      </c>
      <c r="I18" s="62">
        <v>0</v>
      </c>
      <c r="J18" s="57">
        <v>26</v>
      </c>
      <c r="K18" s="80">
        <f>J18/J15*100</f>
        <v>32.91139240506329</v>
      </c>
      <c r="L18" s="69">
        <v>7</v>
      </c>
      <c r="M18" s="70">
        <v>0</v>
      </c>
      <c r="N18" s="57">
        <v>20</v>
      </c>
      <c r="O18" s="80">
        <f>N18/N15*100</f>
        <v>28.169014084507044</v>
      </c>
      <c r="P18" s="62">
        <v>8</v>
      </c>
      <c r="Q18" s="72">
        <v>0</v>
      </c>
      <c r="R18" s="57">
        <v>23</v>
      </c>
      <c r="S18" s="80">
        <f>R18/R15*100</f>
        <v>35.38461538461539</v>
      </c>
      <c r="T18" s="62">
        <v>8</v>
      </c>
      <c r="U18" s="70">
        <v>0</v>
      </c>
    </row>
    <row r="19" spans="1:21" ht="15">
      <c r="A19" s="47" t="s">
        <v>46</v>
      </c>
      <c r="B19" s="79">
        <f t="shared" si="2"/>
        <v>9</v>
      </c>
      <c r="C19" s="80">
        <f>B19/B15*100</f>
        <v>2.903225806451613</v>
      </c>
      <c r="D19" s="79">
        <f t="shared" si="4"/>
        <v>2</v>
      </c>
      <c r="E19" s="79">
        <f t="shared" si="5"/>
        <v>0</v>
      </c>
      <c r="F19" s="57">
        <v>8</v>
      </c>
      <c r="G19" s="80">
        <f>F19/F15*100</f>
        <v>8.421052631578947</v>
      </c>
      <c r="H19" s="62">
        <v>1</v>
      </c>
      <c r="I19" s="62">
        <v>0</v>
      </c>
      <c r="J19" s="57">
        <v>0</v>
      </c>
      <c r="K19" s="80">
        <f>J19/J15*100</f>
        <v>0</v>
      </c>
      <c r="L19" s="69">
        <v>0</v>
      </c>
      <c r="M19" s="70">
        <v>0</v>
      </c>
      <c r="N19" s="57">
        <v>1</v>
      </c>
      <c r="O19" s="80">
        <f>N19/N15*100</f>
        <v>1.4084507042253522</v>
      </c>
      <c r="P19" s="62">
        <v>1</v>
      </c>
      <c r="Q19" s="72">
        <v>0</v>
      </c>
      <c r="R19" s="57">
        <v>0</v>
      </c>
      <c r="S19" s="80">
        <f>R19/R15*100</f>
        <v>0</v>
      </c>
      <c r="T19" s="62">
        <v>0</v>
      </c>
      <c r="U19" s="70">
        <v>0</v>
      </c>
    </row>
    <row r="20" spans="1:21" ht="15">
      <c r="A20" s="47" t="s">
        <v>50</v>
      </c>
      <c r="B20" s="79">
        <f t="shared" si="2"/>
        <v>0</v>
      </c>
      <c r="C20" s="80">
        <f>B20/B15*100</f>
        <v>0</v>
      </c>
      <c r="D20" s="79">
        <f t="shared" si="4"/>
        <v>0</v>
      </c>
      <c r="E20" s="79">
        <f t="shared" si="5"/>
        <v>0</v>
      </c>
      <c r="F20" s="57">
        <v>0</v>
      </c>
      <c r="G20" s="80">
        <f>F20/F15*100</f>
        <v>0</v>
      </c>
      <c r="H20" s="62">
        <v>0</v>
      </c>
      <c r="I20" s="62">
        <v>0</v>
      </c>
      <c r="J20" s="57">
        <v>0</v>
      </c>
      <c r="K20" s="80">
        <f>J20/J15*100</f>
        <v>0</v>
      </c>
      <c r="L20" s="69">
        <v>0</v>
      </c>
      <c r="M20" s="70">
        <v>0</v>
      </c>
      <c r="N20" s="57">
        <v>0</v>
      </c>
      <c r="O20" s="80">
        <f>N20/N15*100</f>
        <v>0</v>
      </c>
      <c r="P20" s="62">
        <v>0</v>
      </c>
      <c r="Q20" s="72">
        <v>0</v>
      </c>
      <c r="R20" s="57">
        <v>0</v>
      </c>
      <c r="S20" s="80">
        <f>R20/R15*100</f>
        <v>0</v>
      </c>
      <c r="T20" s="62">
        <v>0</v>
      </c>
      <c r="U20" s="70">
        <v>0</v>
      </c>
    </row>
    <row r="21" spans="1:21" ht="15">
      <c r="A21" s="49" t="s">
        <v>47</v>
      </c>
      <c r="B21" s="82">
        <f t="shared" si="2"/>
        <v>0</v>
      </c>
      <c r="C21" s="84">
        <f>B21/B15*100</f>
        <v>0</v>
      </c>
      <c r="D21" s="82">
        <f t="shared" si="4"/>
        <v>0</v>
      </c>
      <c r="E21" s="82">
        <f t="shared" si="5"/>
        <v>0</v>
      </c>
      <c r="F21" s="60">
        <v>0</v>
      </c>
      <c r="G21" s="84">
        <f>F21/F15*100</f>
        <v>0</v>
      </c>
      <c r="H21" s="65">
        <v>0</v>
      </c>
      <c r="I21" s="66">
        <v>0</v>
      </c>
      <c r="J21" s="60">
        <v>0</v>
      </c>
      <c r="K21" s="84">
        <f>J21/J15*100</f>
        <v>0</v>
      </c>
      <c r="L21" s="65">
        <v>0</v>
      </c>
      <c r="M21" s="66">
        <v>0</v>
      </c>
      <c r="N21" s="60">
        <v>0</v>
      </c>
      <c r="O21" s="84">
        <f>N21/N15*100</f>
        <v>0</v>
      </c>
      <c r="P21" s="65">
        <v>0</v>
      </c>
      <c r="Q21" s="66">
        <v>0</v>
      </c>
      <c r="R21" s="60">
        <v>0</v>
      </c>
      <c r="S21" s="84">
        <f>R21/R15*100</f>
        <v>0</v>
      </c>
      <c r="T21" s="65">
        <v>0</v>
      </c>
      <c r="U21" s="66">
        <v>0</v>
      </c>
    </row>
    <row r="22" spans="1:21" ht="15" thickBot="1">
      <c r="A22" s="56" t="s">
        <v>19</v>
      </c>
      <c r="B22" s="100">
        <f>F22+J22+N22+R22</f>
        <v>0</v>
      </c>
      <c r="C22" s="101"/>
      <c r="D22" s="101"/>
      <c r="E22" s="102"/>
      <c r="F22" s="94"/>
      <c r="G22" s="95"/>
      <c r="H22" s="95"/>
      <c r="I22" s="96"/>
      <c r="J22" s="94"/>
      <c r="K22" s="95"/>
      <c r="L22" s="95"/>
      <c r="M22" s="96"/>
      <c r="N22" s="94"/>
      <c r="O22" s="95"/>
      <c r="P22" s="95"/>
      <c r="Q22" s="96"/>
      <c r="R22" s="94"/>
      <c r="S22" s="95"/>
      <c r="T22" s="95"/>
      <c r="U22" s="96"/>
    </row>
    <row r="23" spans="1:21" ht="15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</row>
    <row r="24" spans="1:20" ht="18.75">
      <c r="A24" s="91" t="s">
        <v>20</v>
      </c>
      <c r="B24" s="91"/>
      <c r="C24" s="91"/>
      <c r="D24" s="50"/>
      <c r="E24" s="50"/>
      <c r="F24" s="50"/>
      <c r="G24" s="50"/>
      <c r="H24" s="50"/>
      <c r="I24" s="50"/>
      <c r="J24" s="50"/>
      <c r="K24" s="92" t="str">
        <f ca="1">"Thạnh Đông A, ngày "&amp;DAY(TODAY())&amp;" tháng "&amp;MONTH(TODAY())&amp;" năm "&amp;YEAR(TODAY())</f>
        <v>Thạnh Đông A, ngày 7 tháng 7 năm 2020</v>
      </c>
      <c r="L24" s="92"/>
      <c r="M24" s="92"/>
      <c r="N24" s="92"/>
      <c r="O24" s="92"/>
      <c r="P24" s="92"/>
      <c r="Q24" s="92"/>
      <c r="R24" s="92"/>
      <c r="S24" s="50"/>
      <c r="T24" s="51"/>
    </row>
    <row r="25" spans="11:18" ht="18.75">
      <c r="K25" s="93" t="s">
        <v>21</v>
      </c>
      <c r="L25" s="93"/>
      <c r="M25" s="93"/>
      <c r="N25" s="93"/>
      <c r="O25" s="93"/>
      <c r="P25" s="93"/>
      <c r="Q25" s="93"/>
      <c r="R25" s="93"/>
    </row>
    <row r="26" spans="11:15" ht="18.75">
      <c r="K26" s="76"/>
      <c r="L26" s="77"/>
      <c r="M26" s="76"/>
      <c r="N26" s="76"/>
      <c r="O26" s="76"/>
    </row>
    <row r="30" spans="1:13" ht="18.75">
      <c r="A30" s="34" t="s">
        <v>60</v>
      </c>
      <c r="M30" s="50" t="s">
        <v>56</v>
      </c>
    </row>
  </sheetData>
  <sheetProtection password="CF7A" sheet="1"/>
  <mergeCells count="21">
    <mergeCell ref="R7:U7"/>
    <mergeCell ref="K25:R25"/>
    <mergeCell ref="N22:Q22"/>
    <mergeCell ref="V2:Y2"/>
    <mergeCell ref="V3:Y3"/>
    <mergeCell ref="A4:U4"/>
    <mergeCell ref="A5:U5"/>
    <mergeCell ref="B22:E22"/>
    <mergeCell ref="F2:R2"/>
    <mergeCell ref="J22:M22"/>
    <mergeCell ref="N7:Q7"/>
    <mergeCell ref="A1:C1"/>
    <mergeCell ref="A2:C2"/>
    <mergeCell ref="B7:E7"/>
    <mergeCell ref="F7:I7"/>
    <mergeCell ref="F1:R1"/>
    <mergeCell ref="A24:C24"/>
    <mergeCell ref="K24:R24"/>
    <mergeCell ref="R22:U22"/>
    <mergeCell ref="J7:M7"/>
    <mergeCell ref="F22:I22"/>
  </mergeCells>
  <conditionalFormatting sqref="P15:R15 F15 P9:Q10 T15:U15 L9:M10 L15:N15 H15:J15 T9:U10 F7:F9 N7:N9 J7:J9 R7:R9 G7:G8 H7:I10 K7:M8 O7:Q8 S7:U8">
    <cfRule type="expression" priority="5" dxfId="0" stopIfTrue="1">
      <formula>F7&lt;&gt;""</formula>
    </cfRule>
  </conditionalFormatting>
  <printOptions/>
  <pageMargins left="0.26" right="0.18" top="0.42" bottom="0.35" header="0.25" footer="0.2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10.7109375" style="1" customWidth="1"/>
    <col min="2" max="2" width="11.28125" style="1" customWidth="1"/>
    <col min="3" max="3" width="14.140625" style="1" customWidth="1"/>
    <col min="4" max="4" width="8.7109375" style="1" customWidth="1"/>
    <col min="5" max="5" width="10.7109375" style="1" customWidth="1"/>
    <col min="6" max="6" width="9.140625" style="1" customWidth="1"/>
    <col min="7" max="7" width="10.7109375" style="1" customWidth="1"/>
    <col min="8" max="8" width="9.00390625" style="1" customWidth="1"/>
    <col min="9" max="9" width="9.57421875" style="1" customWidth="1"/>
    <col min="10" max="10" width="7.8515625" style="1" customWidth="1"/>
    <col min="11" max="11" width="10.7109375" style="1" customWidth="1"/>
    <col min="12" max="12" width="8.7109375" style="1" customWidth="1"/>
    <col min="13" max="13" width="11.28125" style="1" customWidth="1"/>
    <col min="14" max="16384" width="9.140625" style="1" customWidth="1"/>
  </cols>
  <sheetData>
    <row r="1" ht="18.75">
      <c r="A1" s="2" t="s">
        <v>5</v>
      </c>
    </row>
    <row r="2" spans="2:13" ht="18.75">
      <c r="B2" s="103" t="s">
        <v>57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2:13" ht="18.75">
      <c r="B3" s="104" t="s">
        <v>55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1:13" ht="50.25" customHeight="1">
      <c r="A4" s="110" t="s">
        <v>1</v>
      </c>
      <c r="B4" s="108" t="s">
        <v>58</v>
      </c>
      <c r="C4" s="108" t="s">
        <v>59</v>
      </c>
      <c r="D4" s="108" t="s">
        <v>32</v>
      </c>
      <c r="E4" s="108" t="s">
        <v>30</v>
      </c>
      <c r="F4" s="108" t="s">
        <v>33</v>
      </c>
      <c r="G4" s="108" t="s">
        <v>30</v>
      </c>
      <c r="H4" s="108" t="s">
        <v>31</v>
      </c>
      <c r="I4" s="105" t="s">
        <v>22</v>
      </c>
      <c r="J4" s="106"/>
      <c r="K4" s="106"/>
      <c r="L4" s="106"/>
      <c r="M4" s="107"/>
    </row>
    <row r="5" spans="1:13" ht="51" customHeight="1">
      <c r="A5" s="111"/>
      <c r="B5" s="109"/>
      <c r="C5" s="109"/>
      <c r="D5" s="109"/>
      <c r="E5" s="109"/>
      <c r="F5" s="109"/>
      <c r="G5" s="109"/>
      <c r="H5" s="109"/>
      <c r="I5" s="20" t="s">
        <v>36</v>
      </c>
      <c r="J5" s="20" t="s">
        <v>23</v>
      </c>
      <c r="K5" s="20" t="s">
        <v>37</v>
      </c>
      <c r="L5" s="20" t="s">
        <v>23</v>
      </c>
      <c r="M5" s="23" t="s">
        <v>38</v>
      </c>
    </row>
    <row r="6" spans="1:13" ht="18.75">
      <c r="A6" s="24">
        <v>6</v>
      </c>
      <c r="B6" s="19">
        <v>97</v>
      </c>
      <c r="C6" s="25">
        <v>95</v>
      </c>
      <c r="D6" s="25">
        <v>2</v>
      </c>
      <c r="E6" s="26">
        <f>D6*100/B6</f>
        <v>2.0618556701030926</v>
      </c>
      <c r="F6" s="25">
        <v>1</v>
      </c>
      <c r="G6" s="26">
        <f>F6*100/B6</f>
        <v>1.0309278350515463</v>
      </c>
      <c r="H6" s="25">
        <v>55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</row>
    <row r="7" spans="1:13" ht="18.75">
      <c r="A7" s="24">
        <v>7</v>
      </c>
      <c r="B7" s="19">
        <v>80</v>
      </c>
      <c r="C7" s="25">
        <v>79</v>
      </c>
      <c r="D7" s="25">
        <v>1</v>
      </c>
      <c r="E7" s="26">
        <f>D7*100/B7</f>
        <v>1.25</v>
      </c>
      <c r="F7" s="25">
        <v>1</v>
      </c>
      <c r="G7" s="26">
        <f>F7*100/B7</f>
        <v>1.25</v>
      </c>
      <c r="H7" s="25">
        <v>47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</row>
    <row r="8" spans="1:13" ht="18.75">
      <c r="A8" s="27">
        <v>8</v>
      </c>
      <c r="B8" s="19">
        <v>71</v>
      </c>
      <c r="C8" s="25">
        <v>71</v>
      </c>
      <c r="D8" s="25">
        <v>0</v>
      </c>
      <c r="E8" s="26">
        <f>D8*100/B8</f>
        <v>0</v>
      </c>
      <c r="F8" s="25">
        <v>0</v>
      </c>
      <c r="G8" s="26">
        <f>F8*100/B8</f>
        <v>0</v>
      </c>
      <c r="H8" s="25">
        <v>41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</row>
    <row r="9" spans="1:13" ht="18.75">
      <c r="A9" s="27">
        <v>9</v>
      </c>
      <c r="B9" s="19">
        <v>65</v>
      </c>
      <c r="C9" s="25">
        <v>65</v>
      </c>
      <c r="D9" s="25">
        <v>0</v>
      </c>
      <c r="E9" s="26">
        <f>D9*100/B9</f>
        <v>0</v>
      </c>
      <c r="F9" s="25">
        <v>0</v>
      </c>
      <c r="G9" s="26">
        <f>F9*100/B9</f>
        <v>0</v>
      </c>
      <c r="H9" s="25">
        <v>35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</row>
    <row r="10" spans="1:13" ht="18.75">
      <c r="A10" s="22" t="s">
        <v>24</v>
      </c>
      <c r="B10" s="21">
        <f>SUM(B6:B9)</f>
        <v>313</v>
      </c>
      <c r="C10" s="21">
        <f aca="true" t="shared" si="0" ref="C10:M10">SUM(C6:C9)</f>
        <v>310</v>
      </c>
      <c r="D10" s="28">
        <f t="shared" si="0"/>
        <v>3</v>
      </c>
      <c r="E10" s="26">
        <f>D10*100/B10</f>
        <v>0.9584664536741214</v>
      </c>
      <c r="F10" s="28">
        <f t="shared" si="0"/>
        <v>2</v>
      </c>
      <c r="G10" s="26">
        <f>F10*100/B10</f>
        <v>0.6389776357827476</v>
      </c>
      <c r="H10" s="28">
        <f t="shared" si="0"/>
        <v>178</v>
      </c>
      <c r="I10" s="21">
        <f t="shared" si="0"/>
        <v>0</v>
      </c>
      <c r="J10" s="28">
        <f t="shared" si="0"/>
        <v>0</v>
      </c>
      <c r="K10" s="21">
        <f t="shared" si="0"/>
        <v>0</v>
      </c>
      <c r="L10" s="28">
        <f t="shared" si="0"/>
        <v>0</v>
      </c>
      <c r="M10" s="21">
        <f t="shared" si="0"/>
        <v>0</v>
      </c>
    </row>
    <row r="11" ht="18.75">
      <c r="N11" s="1">
        <v>0</v>
      </c>
    </row>
    <row r="12" spans="2:13" ht="18.75">
      <c r="B12" s="4"/>
      <c r="C12" s="4"/>
      <c r="D12" s="4"/>
      <c r="E12" s="4"/>
      <c r="F12" s="92" t="str">
        <f ca="1">"Thạnh Đông A, ngày "&amp;DAY(TODAY())&amp;" tháng "&amp;MONTH(TODAY())&amp;" năm "&amp;YEAR(TODAY())</f>
        <v>Thạnh Đông A, ngày 7 tháng 7 năm 2020</v>
      </c>
      <c r="G12" s="92"/>
      <c r="H12" s="92"/>
      <c r="I12" s="92"/>
      <c r="J12" s="92"/>
      <c r="K12" s="92"/>
      <c r="L12" s="92"/>
      <c r="M12" s="92"/>
    </row>
    <row r="13" spans="2:13" ht="18.75">
      <c r="B13" s="9"/>
      <c r="C13" s="9"/>
      <c r="D13" s="9"/>
      <c r="E13" s="9"/>
      <c r="F13" s="93" t="s">
        <v>21</v>
      </c>
      <c r="G13" s="93"/>
      <c r="H13" s="93"/>
      <c r="I13" s="93"/>
      <c r="J13" s="93"/>
      <c r="K13" s="93"/>
      <c r="L13" s="93"/>
      <c r="M13" s="93"/>
    </row>
    <row r="14" spans="6:13" ht="18.75">
      <c r="F14" s="5"/>
      <c r="G14" s="5"/>
      <c r="H14" s="5"/>
      <c r="I14" s="5"/>
      <c r="J14" s="5"/>
      <c r="K14" s="5"/>
      <c r="L14" s="5"/>
      <c r="M14" s="5"/>
    </row>
    <row r="17" ht="18.75">
      <c r="I17" s="1" t="s">
        <v>56</v>
      </c>
    </row>
  </sheetData>
  <sheetProtection/>
  <mergeCells count="13">
    <mergeCell ref="A4:A5"/>
    <mergeCell ref="B4:B5"/>
    <mergeCell ref="C4:C5"/>
    <mergeCell ref="D4:D5"/>
    <mergeCell ref="F13:M13"/>
    <mergeCell ref="B2:M2"/>
    <mergeCell ref="B3:M3"/>
    <mergeCell ref="F12:M12"/>
    <mergeCell ref="I4:M4"/>
    <mergeCell ref="E4:E5"/>
    <mergeCell ref="F4:F5"/>
    <mergeCell ref="G4:G5"/>
    <mergeCell ref="H4:H5"/>
  </mergeCells>
  <printOptions/>
  <pageMargins left="0.42" right="0.25" top="0.38" bottom="0.5" header="0.21" footer="0.2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L9" sqref="L9"/>
    </sheetView>
  </sheetViews>
  <sheetFormatPr defaultColWidth="9.140625" defaultRowHeight="12.75"/>
  <cols>
    <col min="1" max="1" width="11.7109375" style="1" customWidth="1"/>
    <col min="2" max="2" width="8.8515625" style="1" customWidth="1"/>
    <col min="3" max="3" width="14.00390625" style="1" customWidth="1"/>
    <col min="4" max="4" width="8.421875" style="1" customWidth="1"/>
    <col min="5" max="5" width="8.140625" style="1" customWidth="1"/>
    <col min="6" max="6" width="12.00390625" style="1" customWidth="1"/>
    <col min="7" max="7" width="7.7109375" style="1" customWidth="1"/>
    <col min="8" max="8" width="9.7109375" style="1" customWidth="1"/>
    <col min="9" max="9" width="13.8515625" style="1" customWidth="1"/>
    <col min="10" max="10" width="8.421875" style="1" customWidth="1"/>
    <col min="11" max="11" width="8.28125" style="1" customWidth="1"/>
    <col min="12" max="12" width="12.7109375" style="1" customWidth="1"/>
    <col min="13" max="13" width="9.8515625" style="1" customWidth="1"/>
    <col min="14" max="14" width="7.7109375" style="1" customWidth="1"/>
    <col min="15" max="15" width="11.140625" style="1" customWidth="1"/>
    <col min="16" max="16" width="7.7109375" style="1" customWidth="1"/>
    <col min="17" max="16384" width="9.140625" style="1" customWidth="1"/>
  </cols>
  <sheetData>
    <row r="1" spans="1:13" ht="18.75">
      <c r="A1" s="16" t="s">
        <v>6</v>
      </c>
      <c r="B1" s="16"/>
      <c r="C1"/>
      <c r="D1"/>
      <c r="E1"/>
      <c r="F1"/>
      <c r="G1"/>
      <c r="H1"/>
      <c r="I1"/>
      <c r="J1"/>
      <c r="K1"/>
      <c r="L1"/>
      <c r="M1"/>
    </row>
    <row r="2" spans="1:13" ht="18.75">
      <c r="A2" s="103" t="s">
        <v>25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8.75" customHeight="1">
      <c r="A3" s="112" t="s">
        <v>34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13" ht="27.75" customHeight="1">
      <c r="A4" s="104" t="s">
        <v>55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</row>
    <row r="5" spans="1:13" ht="18.75">
      <c r="A5" s="17"/>
      <c r="B5" s="114" t="s">
        <v>0</v>
      </c>
      <c r="C5" s="115"/>
      <c r="D5" s="116"/>
      <c r="E5" s="114" t="s">
        <v>2</v>
      </c>
      <c r="F5" s="115"/>
      <c r="G5" s="116"/>
      <c r="H5" s="113" t="s">
        <v>0</v>
      </c>
      <c r="I5" s="113"/>
      <c r="J5" s="113"/>
      <c r="K5" s="113" t="s">
        <v>2</v>
      </c>
      <c r="L5" s="113"/>
      <c r="M5" s="113"/>
    </row>
    <row r="6" spans="1:13" ht="18.75" customHeight="1">
      <c r="A6" s="117" t="s">
        <v>1</v>
      </c>
      <c r="B6" s="119" t="s">
        <v>4</v>
      </c>
      <c r="C6" s="120" t="s">
        <v>26</v>
      </c>
      <c r="D6" s="123" t="s">
        <v>3</v>
      </c>
      <c r="E6" s="119" t="s">
        <v>7</v>
      </c>
      <c r="F6" s="118" t="s">
        <v>27</v>
      </c>
      <c r="G6" s="119" t="s">
        <v>3</v>
      </c>
      <c r="H6" s="119" t="s">
        <v>4</v>
      </c>
      <c r="I6" s="118" t="s">
        <v>28</v>
      </c>
      <c r="J6" s="119" t="s">
        <v>3</v>
      </c>
      <c r="K6" s="119" t="s">
        <v>7</v>
      </c>
      <c r="L6" s="118" t="s">
        <v>29</v>
      </c>
      <c r="M6" s="119" t="s">
        <v>3</v>
      </c>
    </row>
    <row r="7" spans="1:16" ht="18.75">
      <c r="A7" s="117"/>
      <c r="B7" s="119"/>
      <c r="C7" s="121"/>
      <c r="D7" s="123"/>
      <c r="E7" s="119"/>
      <c r="F7" s="119"/>
      <c r="G7" s="119"/>
      <c r="H7" s="119"/>
      <c r="I7" s="119"/>
      <c r="J7" s="119"/>
      <c r="K7" s="119"/>
      <c r="L7" s="119"/>
      <c r="M7" s="119"/>
      <c r="N7" s="12"/>
      <c r="O7" s="12"/>
      <c r="P7" s="10"/>
    </row>
    <row r="8" spans="1:16" ht="19.5" customHeight="1">
      <c r="A8" s="117"/>
      <c r="B8" s="119"/>
      <c r="C8" s="122"/>
      <c r="D8" s="123"/>
      <c r="E8" s="119"/>
      <c r="F8" s="119"/>
      <c r="G8" s="119"/>
      <c r="H8" s="119"/>
      <c r="I8" s="119"/>
      <c r="J8" s="119"/>
      <c r="K8" s="119"/>
      <c r="L8" s="119"/>
      <c r="M8" s="119"/>
      <c r="N8" s="10"/>
      <c r="O8" s="10"/>
      <c r="P8" s="10"/>
    </row>
    <row r="9" spans="1:16" ht="18.75">
      <c r="A9" s="8">
        <v>6</v>
      </c>
      <c r="B9" s="25">
        <v>3</v>
      </c>
      <c r="C9" s="29">
        <v>0</v>
      </c>
      <c r="D9" s="30">
        <v>0</v>
      </c>
      <c r="E9" s="30">
        <v>95</v>
      </c>
      <c r="F9" s="30">
        <v>0</v>
      </c>
      <c r="G9" s="30">
        <v>0</v>
      </c>
      <c r="H9" s="3">
        <v>3</v>
      </c>
      <c r="I9" s="3">
        <v>0</v>
      </c>
      <c r="J9" s="3">
        <v>0</v>
      </c>
      <c r="K9" s="3">
        <v>95</v>
      </c>
      <c r="L9" s="3">
        <v>0</v>
      </c>
      <c r="M9" s="3">
        <v>0</v>
      </c>
      <c r="N9" s="10"/>
      <c r="O9" s="10"/>
      <c r="P9" s="10"/>
    </row>
    <row r="10" spans="1:16" ht="18.75" customHeight="1">
      <c r="A10" s="8">
        <v>7</v>
      </c>
      <c r="B10" s="25">
        <v>2</v>
      </c>
      <c r="C10" s="29">
        <v>0</v>
      </c>
      <c r="D10" s="30">
        <v>0</v>
      </c>
      <c r="E10" s="30">
        <v>79</v>
      </c>
      <c r="F10" s="30">
        <v>0</v>
      </c>
      <c r="G10" s="30">
        <v>0</v>
      </c>
      <c r="H10" s="3">
        <v>2</v>
      </c>
      <c r="I10" s="3">
        <v>0</v>
      </c>
      <c r="J10" s="3">
        <v>0</v>
      </c>
      <c r="K10" s="3">
        <v>79</v>
      </c>
      <c r="L10" s="3">
        <v>0</v>
      </c>
      <c r="M10" s="3">
        <v>0</v>
      </c>
      <c r="N10" s="10"/>
      <c r="O10" s="10"/>
      <c r="P10" s="10"/>
    </row>
    <row r="11" spans="1:16" ht="18.75">
      <c r="A11" s="8">
        <v>8</v>
      </c>
      <c r="B11" s="25">
        <v>2</v>
      </c>
      <c r="C11" s="29">
        <v>0</v>
      </c>
      <c r="D11" s="30">
        <v>0</v>
      </c>
      <c r="E11" s="30">
        <v>71</v>
      </c>
      <c r="F11" s="30">
        <v>0</v>
      </c>
      <c r="G11" s="30">
        <v>0</v>
      </c>
      <c r="H11" s="3">
        <v>2</v>
      </c>
      <c r="I11" s="3">
        <v>0</v>
      </c>
      <c r="J11" s="3">
        <v>0</v>
      </c>
      <c r="K11" s="3">
        <v>71</v>
      </c>
      <c r="L11" s="3">
        <v>0</v>
      </c>
      <c r="M11" s="3">
        <v>0</v>
      </c>
      <c r="N11" s="10"/>
      <c r="O11" s="10"/>
      <c r="P11" s="10"/>
    </row>
    <row r="12" spans="1:16" ht="23.25" customHeight="1">
      <c r="A12" s="8">
        <v>9</v>
      </c>
      <c r="B12" s="25">
        <v>2</v>
      </c>
      <c r="C12" s="29">
        <v>0</v>
      </c>
      <c r="D12" s="30">
        <v>0</v>
      </c>
      <c r="E12" s="30">
        <v>65</v>
      </c>
      <c r="F12" s="30">
        <v>0</v>
      </c>
      <c r="G12" s="30">
        <v>0</v>
      </c>
      <c r="H12" s="3">
        <v>2</v>
      </c>
      <c r="I12" s="3">
        <v>0</v>
      </c>
      <c r="J12" s="3">
        <v>0</v>
      </c>
      <c r="K12" s="3">
        <v>65</v>
      </c>
      <c r="L12" s="3">
        <v>0</v>
      </c>
      <c r="M12" s="3">
        <v>0</v>
      </c>
      <c r="N12" s="10"/>
      <c r="O12" s="10"/>
      <c r="P12" s="10"/>
    </row>
    <row r="13" spans="1:16" ht="18.75">
      <c r="A13" s="7" t="s">
        <v>24</v>
      </c>
      <c r="B13" s="7">
        <f>SUM(B9:B12)</f>
        <v>9</v>
      </c>
      <c r="C13" s="7">
        <f>SUM(C9:C12)</f>
        <v>0</v>
      </c>
      <c r="D13" s="32">
        <v>0</v>
      </c>
      <c r="E13" s="18">
        <f>SUM(E9:E12)</f>
        <v>310</v>
      </c>
      <c r="F13" s="18">
        <f>SUM(F9:F12)</f>
        <v>0</v>
      </c>
      <c r="G13" s="31">
        <v>0</v>
      </c>
      <c r="H13" s="18">
        <f>SUM(H9:H12)</f>
        <v>9</v>
      </c>
      <c r="I13" s="18">
        <f>SUM(I9:I12)</f>
        <v>0</v>
      </c>
      <c r="J13" s="18">
        <v>0</v>
      </c>
      <c r="K13" s="18">
        <f>SUM(K9:K12)</f>
        <v>310</v>
      </c>
      <c r="L13" s="18">
        <f>SUM(L9:L12)</f>
        <v>0</v>
      </c>
      <c r="M13" s="18">
        <v>0</v>
      </c>
      <c r="N13" s="10"/>
      <c r="O13" s="10"/>
      <c r="P13" s="10"/>
    </row>
    <row r="14" spans="1:16" ht="18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0"/>
    </row>
    <row r="15" spans="1:16" ht="19.5">
      <c r="A15" s="13"/>
      <c r="B15" s="13"/>
      <c r="C15" s="13"/>
      <c r="D15" s="13"/>
      <c r="E15" s="13"/>
      <c r="F15" s="92" t="str">
        <f ca="1">"Thạnh Đông A, ngày "&amp;DAY(TODAY())&amp;" tháng "&amp;MONTH(TODAY())&amp;" năm "&amp;YEAR(TODAY())</f>
        <v>Thạnh Đông A, ngày 7 tháng 7 năm 2020</v>
      </c>
      <c r="G15" s="92"/>
      <c r="H15" s="92"/>
      <c r="I15" s="92"/>
      <c r="J15" s="92"/>
      <c r="K15" s="92"/>
      <c r="L15" s="92"/>
      <c r="M15" s="92"/>
      <c r="N15" s="13"/>
      <c r="O15" s="13"/>
      <c r="P15" s="10"/>
    </row>
    <row r="16" spans="1:16" ht="22.5" customHeight="1">
      <c r="A16" s="10"/>
      <c r="B16" s="10"/>
      <c r="C16" s="10"/>
      <c r="D16" s="10"/>
      <c r="E16" s="10"/>
      <c r="F16" s="93" t="s">
        <v>21</v>
      </c>
      <c r="G16" s="93"/>
      <c r="H16" s="93"/>
      <c r="I16" s="93"/>
      <c r="J16" s="93"/>
      <c r="K16" s="93"/>
      <c r="L16" s="93"/>
      <c r="M16" s="93"/>
      <c r="N16" s="10"/>
      <c r="O16" s="10"/>
      <c r="P16" s="10"/>
    </row>
    <row r="17" spans="1:16" ht="18.75">
      <c r="A17" s="12"/>
      <c r="B17" s="12"/>
      <c r="C17" s="12"/>
      <c r="D17" s="12"/>
      <c r="E17" s="12"/>
      <c r="F17" s="5"/>
      <c r="G17" s="5"/>
      <c r="H17" s="5"/>
      <c r="I17" s="5"/>
      <c r="J17" s="5"/>
      <c r="K17" s="5"/>
      <c r="L17" s="5"/>
      <c r="M17" s="5"/>
      <c r="N17" s="12"/>
      <c r="O17" s="12"/>
      <c r="P17" s="12"/>
    </row>
    <row r="18" spans="1:16" ht="18.75">
      <c r="A18" s="14"/>
      <c r="B18" s="14"/>
      <c r="C18" s="15"/>
      <c r="D18" s="11"/>
      <c r="E18" s="11"/>
      <c r="F18" s="6"/>
      <c r="G18" s="6"/>
      <c r="H18" s="6"/>
      <c r="I18" s="6"/>
      <c r="J18" s="6"/>
      <c r="K18" s="6"/>
      <c r="L18" s="6"/>
      <c r="M18" s="6"/>
      <c r="N18" s="14"/>
      <c r="O18" s="14"/>
      <c r="P18" s="14"/>
    </row>
    <row r="20" ht="18.75">
      <c r="I20" s="1" t="s">
        <v>56</v>
      </c>
    </row>
  </sheetData>
  <sheetProtection/>
  <mergeCells count="22">
    <mergeCell ref="F16:M16"/>
    <mergeCell ref="C6:C8"/>
    <mergeCell ref="D6:D8"/>
    <mergeCell ref="F6:F8"/>
    <mergeCell ref="B6:B8"/>
    <mergeCell ref="L6:L8"/>
    <mergeCell ref="H6:H8"/>
    <mergeCell ref="A6:A8"/>
    <mergeCell ref="I6:I8"/>
    <mergeCell ref="K6:K8"/>
    <mergeCell ref="F15:M15"/>
    <mergeCell ref="M6:M8"/>
    <mergeCell ref="E6:E8"/>
    <mergeCell ref="J6:J8"/>
    <mergeCell ref="G6:G8"/>
    <mergeCell ref="A2:M2"/>
    <mergeCell ref="A3:M3"/>
    <mergeCell ref="A4:M4"/>
    <mergeCell ref="H5:J5"/>
    <mergeCell ref="K5:M5"/>
    <mergeCell ref="B5:D5"/>
    <mergeCell ref="E5:G5"/>
  </mergeCells>
  <printOptions/>
  <pageMargins left="0.35" right="0.25" top="0.27" bottom="0.35" header="0.17" footer="0.2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2020-07-07T02:25:56Z</cp:lastPrinted>
  <dcterms:created xsi:type="dcterms:W3CDTF">1996-10-14T23:33:28Z</dcterms:created>
  <dcterms:modified xsi:type="dcterms:W3CDTF">2020-07-07T02:25:59Z</dcterms:modified>
  <cp:category/>
  <cp:version/>
  <cp:contentType/>
  <cp:contentStatus/>
</cp:coreProperties>
</file>